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0" yWindow="-460" windowWidth="28800" windowHeight="18000" tabRatio="500"/>
  </bookViews>
  <sheets>
    <sheet name="CI Worksheet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B10" i="1"/>
  <c r="G13" i="1"/>
  <c r="G12" i="1"/>
  <c r="G11" i="1"/>
  <c r="G10" i="1"/>
  <c r="G9" i="1"/>
  <c r="G8" i="1"/>
  <c r="G7" i="1"/>
  <c r="G6" i="1"/>
  <c r="B13" i="1"/>
  <c r="B12" i="1"/>
  <c r="B11" i="1"/>
  <c r="B9" i="1"/>
  <c r="B8" i="1"/>
  <c r="B7" i="1"/>
  <c r="B6" i="1"/>
</calcChain>
</file>

<file path=xl/sharedStrings.xml><?xml version="1.0" encoding="utf-8"?>
<sst xmlns="http://schemas.openxmlformats.org/spreadsheetml/2006/main" count="18" uniqueCount="18">
  <si>
    <t>Expected # of years</t>
  </si>
  <si>
    <t>Discount rate</t>
  </si>
  <si>
    <t>Present value</t>
  </si>
  <si>
    <t>CI Only - Lifetime</t>
  </si>
  <si>
    <t>CI Only - Annual</t>
  </si>
  <si>
    <t>CI + SA - Life</t>
  </si>
  <si>
    <t>CI + SA - Annual</t>
  </si>
  <si>
    <t>Annual Payment</t>
  </si>
  <si>
    <t>Up Front Payment</t>
  </si>
  <si>
    <t>Total Insurance Required</t>
  </si>
  <si>
    <t>Annual Insurance Premium % of Face Value</t>
  </si>
  <si>
    <t>Annual Cryonics Fee</t>
  </si>
  <si>
    <t>Annual CMS fee</t>
  </si>
  <si>
    <t>Alcor - Annual - Neuro w CMS</t>
  </si>
  <si>
    <t>Alcor - Annual - Whole Body w CMS</t>
  </si>
  <si>
    <t>Alcor - Annual - Neuro w CMS waiver</t>
  </si>
  <si>
    <t>Alcor - Annual - Whole Body w CMS waiver</t>
  </si>
  <si>
    <t>Annual Insurance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</si>
</sst>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8" formatCode="&quot;$&quot;#,##0.00;[Red]\-&quot;$&quot;#,##0.00"/>
    <numFmt numFmtId="164" formatCode="&quot;$&quot;#,##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9" fontId="0" fillId="0" borderId="0" xfId="0" applyNumberFormat="1"/>
    <xf numFmtId="8" fontId="0" fillId="0" borderId="0" xfId="0" applyNumberFormat="1"/>
    <xf numFmtId="164" fontId="0" fillId="0" borderId="0" xfId="0" applyNumberFormat="1"/>
    <xf numFmtId="6" fontId="0" fillId="0" borderId="0" xfId="0" applyNumberFormat="1"/>
    <xf numFmtId="10" fontId="0" fillId="0" borderId="0" xfId="0" applyNumberFormat="1"/>
  </cellXfs>
  <cellStyles count="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A14" sqref="A14"/>
    </sheetView>
  </sheetViews>
  <sheetFormatPr baseColWidth="10" defaultRowHeight="15" x14ac:dyDescent="0"/>
  <cols>
    <col min="1" max="1" width="36.5" bestFit="1" customWidth="1"/>
    <col min="2" max="2" width="15.1640625" bestFit="1" customWidth="1"/>
    <col min="3" max="3" width="16.1640625" bestFit="1" customWidth="1"/>
    <col min="4" max="4" width="14.1640625" bestFit="1" customWidth="1"/>
    <col min="5" max="5" width="17.6640625" bestFit="1" customWidth="1"/>
    <col min="6" max="6" width="14.1640625" bestFit="1" customWidth="1"/>
    <col min="7" max="7" width="23.1640625" bestFit="1" customWidth="1"/>
    <col min="8" max="8" width="21.5" bestFit="1" customWidth="1"/>
    <col min="9" max="9" width="23.1640625" bestFit="1" customWidth="1"/>
  </cols>
  <sheetData>
    <row r="1" spans="1:8">
      <c r="A1" t="s">
        <v>0</v>
      </c>
      <c r="B1">
        <v>30</v>
      </c>
    </row>
    <row r="2" spans="1:8">
      <c r="A2" t="s">
        <v>1</v>
      </c>
      <c r="B2" s="1">
        <v>0.08</v>
      </c>
    </row>
    <row r="3" spans="1:8">
      <c r="A3" t="s">
        <v>10</v>
      </c>
      <c r="B3" s="5">
        <v>5.0000000000000001E-3</v>
      </c>
    </row>
    <row r="5" spans="1:8">
      <c r="B5" t="s">
        <v>2</v>
      </c>
      <c r="C5" t="s">
        <v>8</v>
      </c>
      <c r="D5" t="s">
        <v>7</v>
      </c>
      <c r="E5" t="s">
        <v>11</v>
      </c>
      <c r="F5" t="s">
        <v>12</v>
      </c>
      <c r="G5" t="s">
        <v>17</v>
      </c>
      <c r="H5" t="s">
        <v>9</v>
      </c>
    </row>
    <row r="6" spans="1:8">
      <c r="A6" t="s">
        <v>3</v>
      </c>
      <c r="B6" s="4">
        <f>PV(B$2,B$1,-D6)+C6</f>
        <v>2826.0896680378478</v>
      </c>
      <c r="C6" s="3">
        <v>1250</v>
      </c>
      <c r="D6" s="3">
        <f>SUM(E6:G6)</f>
        <v>140</v>
      </c>
      <c r="E6" s="3">
        <v>0</v>
      </c>
      <c r="F6" s="3">
        <v>0</v>
      </c>
      <c r="G6" s="2">
        <f>H6*B$3</f>
        <v>140</v>
      </c>
      <c r="H6" s="4">
        <v>28000</v>
      </c>
    </row>
    <row r="7" spans="1:8">
      <c r="A7" t="s">
        <v>4</v>
      </c>
      <c r="B7" s="4">
        <f>PV(B$2,B$1,-D7)+C7</f>
        <v>3396.0460862226078</v>
      </c>
      <c r="C7" s="3">
        <v>75</v>
      </c>
      <c r="D7" s="3">
        <f t="shared" ref="D7:D13" si="0">SUM(E7:G7)</f>
        <v>295</v>
      </c>
      <c r="E7" s="3">
        <v>120</v>
      </c>
      <c r="F7" s="3">
        <v>0</v>
      </c>
      <c r="G7" s="2">
        <f t="shared" ref="G7:G13" si="1">H7*B$3</f>
        <v>175</v>
      </c>
      <c r="H7" s="4">
        <v>35000</v>
      </c>
    </row>
    <row r="8" spans="1:8">
      <c r="A8" t="s">
        <v>5</v>
      </c>
      <c r="B8" s="4">
        <f>PV(B$2,B$1,-D8)+C8</f>
        <v>6203.4246709760937</v>
      </c>
      <c r="C8" s="3">
        <v>1250</v>
      </c>
      <c r="D8" s="3">
        <f t="shared" si="0"/>
        <v>440</v>
      </c>
      <c r="E8" s="3">
        <v>0</v>
      </c>
      <c r="F8" s="3">
        <v>0</v>
      </c>
      <c r="G8" s="2">
        <f t="shared" si="1"/>
        <v>440</v>
      </c>
      <c r="H8" s="4">
        <v>88000</v>
      </c>
    </row>
    <row r="9" spans="1:8">
      <c r="A9" t="s">
        <v>6</v>
      </c>
      <c r="B9" s="4">
        <f>PV(B$2,B$1,-D9)+C9</f>
        <v>6773.3810891608537</v>
      </c>
      <c r="C9" s="3">
        <v>75</v>
      </c>
      <c r="D9" s="3">
        <f t="shared" si="0"/>
        <v>595</v>
      </c>
      <c r="E9" s="3">
        <v>120</v>
      </c>
      <c r="F9" s="3">
        <v>0</v>
      </c>
      <c r="G9" s="2">
        <f t="shared" si="1"/>
        <v>475</v>
      </c>
      <c r="H9" s="4">
        <v>95000</v>
      </c>
    </row>
    <row r="10" spans="1:8">
      <c r="A10" t="s">
        <v>13</v>
      </c>
      <c r="B10" s="4">
        <f>PV(B$2,B$1,-D10)+C10</f>
        <v>12586.139510871508</v>
      </c>
      <c r="C10" s="4">
        <v>90</v>
      </c>
      <c r="D10" s="3">
        <f t="shared" si="0"/>
        <v>1110</v>
      </c>
      <c r="E10" s="4">
        <v>530</v>
      </c>
      <c r="F10" s="4">
        <v>180</v>
      </c>
      <c r="G10" s="2">
        <f t="shared" si="1"/>
        <v>400</v>
      </c>
      <c r="H10" s="4">
        <v>80000</v>
      </c>
    </row>
    <row r="11" spans="1:8">
      <c r="A11" t="s">
        <v>14</v>
      </c>
      <c r="B11" s="4">
        <f>PV(B$2,B$1,-D11)+C11</f>
        <v>19340.809516747999</v>
      </c>
      <c r="C11" s="4">
        <v>90</v>
      </c>
      <c r="D11" s="3">
        <f t="shared" si="0"/>
        <v>1710</v>
      </c>
      <c r="E11" s="4">
        <v>530</v>
      </c>
      <c r="F11" s="4">
        <v>180</v>
      </c>
      <c r="G11" s="2">
        <f t="shared" si="1"/>
        <v>1000</v>
      </c>
      <c r="H11" s="4">
        <v>200000</v>
      </c>
    </row>
    <row r="12" spans="1:8">
      <c r="A12" t="s">
        <v>15</v>
      </c>
      <c r="B12" s="4">
        <f>PV(B$2,B$1,-D12)+C12</f>
        <v>11685.516843421308</v>
      </c>
      <c r="C12" s="4">
        <v>90</v>
      </c>
      <c r="D12" s="3">
        <f t="shared" si="0"/>
        <v>1030</v>
      </c>
      <c r="E12" s="4">
        <v>530</v>
      </c>
      <c r="F12" s="3">
        <v>0</v>
      </c>
      <c r="G12" s="2">
        <f t="shared" si="1"/>
        <v>500</v>
      </c>
      <c r="H12" s="4">
        <v>100000</v>
      </c>
    </row>
    <row r="13" spans="1:8">
      <c r="A13" t="s">
        <v>16</v>
      </c>
      <c r="B13" s="4">
        <f>PV(B$2,B$1,-D13)+C13</f>
        <v>18440.186849297799</v>
      </c>
      <c r="C13" s="4">
        <v>90</v>
      </c>
      <c r="D13" s="3">
        <f t="shared" si="0"/>
        <v>1630</v>
      </c>
      <c r="E13" s="4">
        <v>530</v>
      </c>
      <c r="F13" s="3">
        <v>0</v>
      </c>
      <c r="G13" s="2">
        <f t="shared" si="1"/>
        <v>1100</v>
      </c>
      <c r="H13" s="4">
        <v>220000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 Worksheet</vt:lpstr>
    </vt:vector>
  </TitlesOfParts>
  <Company>GiveWell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Hoffman</dc:creator>
  <cp:lastModifiedBy>Benjamin Hoffman</cp:lastModifiedBy>
  <dcterms:created xsi:type="dcterms:W3CDTF">2015-08-19T23:00:28Z</dcterms:created>
  <dcterms:modified xsi:type="dcterms:W3CDTF">2015-10-18T22:02:33Z</dcterms:modified>
</cp:coreProperties>
</file>